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Лагойда\ИСПОЛНЕНИЕ БЮДЖЕТА ЗА 2025 г\исполнение Районного бюджета за 1 кв. 2025 г\постановл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C83" i="32" l="1"/>
  <c r="C66" i="32" l="1"/>
  <c r="C45" i="32" l="1"/>
  <c r="C91" i="32" l="1"/>
  <c r="C39" i="32" l="1"/>
  <c r="C13" i="32"/>
  <c r="C11" i="32" l="1"/>
  <c r="C93" i="32" l="1"/>
  <c r="C50" i="32"/>
  <c r="C43" i="32" s="1"/>
  <c r="C18" i="32"/>
  <c r="C9" i="32"/>
  <c r="C31" i="32"/>
  <c r="C20" i="32"/>
  <c r="C25" i="32"/>
  <c r="C34" i="32"/>
  <c r="C8" i="32" l="1"/>
  <c r="C95" i="32" s="1"/>
  <c r="C44" i="32"/>
</calcChain>
</file>

<file path=xl/sharedStrings.xml><?xml version="1.0" encoding="utf-8"?>
<sst xmlns="http://schemas.openxmlformats.org/spreadsheetml/2006/main" count="182" uniqueCount="178">
  <si>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</si>
  <si>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</si>
  <si>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</si>
  <si>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</si>
  <si>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</si>
  <si>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</si>
  <si>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</si>
  <si>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</si>
  <si>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</si>
  <si>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</si>
  <si>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</si>
  <si>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</si>
  <si>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</si>
  <si>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</si>
  <si>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</si>
  <si>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</si>
  <si>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</si>
  <si>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</si>
  <si>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</si>
  <si>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</si>
  <si>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</si>
  <si>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</si>
  <si>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</si>
  <si>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</si>
  <si>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</si>
  <si>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</si>
  <si>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</si>
  <si>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</si>
  <si>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</si>
  <si>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</si>
  <si>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</si>
  <si>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</si>
  <si>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</si>
  <si>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</si>
  <si>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</si>
  <si>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</si>
  <si>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</si>
  <si>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</si>
  <si>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</si>
  <si>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</si>
  <si>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</si>
  <si>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</si>
  <si>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</si>
  <si>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</si>
  <si>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</si>
  <si>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</si>
  <si>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</si>
  <si>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</si>
  <si>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</si>
  <si>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</si>
  <si>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</si>
  <si>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</si>
  <si>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</si>
  <si>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</si>
  <si>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</si>
  <si>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</si>
  <si>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</si>
  <si>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</si>
  <si>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</si>
  <si>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</si>
  <si>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</si>
  <si>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</si>
  <si>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</si>
  <si>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</si>
  <si>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</si>
  <si>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</si>
  <si>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</si>
  <si>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</si>
  <si>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</si>
  <si>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</si>
  <si>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</si>
  <si>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</si>
  <si>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</si>
  <si>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</si>
  <si>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</si>
  <si>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</si>
  <si>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</si>
  <si>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</si>
  <si>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</si>
  <si>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</si>
  <si>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</si>
  <si>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</si>
  <si>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</si>
  <si>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</si>
  <si>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</si>
  <si>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</si>
  <si>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</si>
  <si>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</si>
  <si>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</si>
  <si>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</si>
  <si>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</si>
  <si>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</si>
  <si>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</si>
  <si>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</si>
  <si>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</si>
  <si>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</si>
  <si>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</si>
  <si>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</si>
  <si>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</si>
  <si>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</si>
  <si>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</si>
  <si>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</si>
  <si>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</si>
  <si>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</si>
  <si>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2 02 25555 05 0000 150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</si>
  <si>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</si>
  <si>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</si>
  <si>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</si>
  <si>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</si>
  <si>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</si>
  <si>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</si>
  <si>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</si>
  <si>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</si>
  <si>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</si>
  <si>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</si>
  <si>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</si>
  <si>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</si>
  <si>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</si>
  <si>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</si>
  <si>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</si>
  <si>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</si>
  <si>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</si>
  <si>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</si>
  <si>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</si>
  <si>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</si>
  <si>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</si>
  <si>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</si>
  <si>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</si>
  <si>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</si>
  <si>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r>
      <t>Доходы, получаемые в виде арендной платы, а также</t>
    </r>
    <r>
      <rPr>
        <i/>
        <sz val="11"/>
        <color rgb="FF241E74"/>
        <rFont val="Times New Roman"/>
        <family val="1"/>
        <charset val="204"/>
      </rPr>
      <t xml:space="preserve"> средства от продажи права на заключение договоров аренды за земли</t>
    </r>
    <r>
      <rPr>
        <sz val="11"/>
        <color rgb="FF241E74"/>
        <rFont val="Times New Roman"/>
        <family val="1"/>
        <charset val="204"/>
      </rPr>
      <t>, находящиеся в собственности муниципальных районов (за исключением земельных участков муниципальных бюджетных и автономных учреждений)</t>
    </r>
  </si>
  <si>
    <t>1 11 05025 00 0 000 120</t>
  </si>
  <si>
    <t>2 02 15009 05 0000 150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</si>
  <si>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</si>
  <si>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</si>
  <si>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</si>
  <si>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</si>
  <si>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</si>
  <si>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</si>
  <si>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</si>
  <si>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жильём молодых семей</t>
  </si>
  <si>
    <r>
      <t xml:space="preserve">Дотации бюджетам муниципальных районов </t>
    </r>
    <r>
      <rPr>
        <i/>
        <sz val="11"/>
        <color rgb="FF26207A"/>
        <rFont val="Times New Roman"/>
        <family val="1"/>
        <charset val="204"/>
      </rPr>
      <t>на частичную компенсацию дополнительных расходов</t>
    </r>
    <r>
      <rPr>
        <sz val="11"/>
        <color rgb="FF26207A"/>
        <rFont val="Times New Roman"/>
        <family val="1"/>
        <charset val="204"/>
      </rPr>
      <t xml:space="preserve"> на повышение оплаты труда работников бюджетной сферы и иные цели</t>
    </r>
  </si>
  <si>
    <t>2 02 19999 05 0000 150</t>
  </si>
  <si>
    <t>Прочие дотации бюджетам муниципальных районов</t>
  </si>
  <si>
    <t>2 02 25519 05 0000 151</t>
  </si>
  <si>
    <t>Субсидии бюджетам муниципальных районов на поддержку отрасли культуры</t>
  </si>
  <si>
    <t>Доходы от приватизации имущества, находящегося в государственной и муниципальной собственности</t>
  </si>
  <si>
    <t>1 14 13000 00 0000 430</t>
  </si>
  <si>
    <t>1 17 15000 00 0000 150</t>
  </si>
  <si>
    <t>Инициативные платежи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</si>
  <si>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</si>
  <si>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</si>
  <si>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</si>
  <si>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</si>
  <si>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</si>
  <si>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2 02 35 082 05 0 000 150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</si>
  <si>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</si>
  <si>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2 02 45179 05 0000 150</t>
  </si>
  <si>
    <t>2 02 45303 05 0001 151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</si>
  <si>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</si>
  <si>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2 02 49999 05 0000 151</t>
  </si>
  <si>
    <t>Прочие межбюджетные трансферты, передаваемые бюджетам муниципальных районов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</si>
  <si>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</si>
  <si>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2 02 20041 05 0000 150</t>
  </si>
  <si>
    <t>2 02 20303 05 0000 150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</si>
  <si>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</si>
  <si>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</si>
  <si>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</si>
  <si>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</si>
  <si>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организациях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</si>
  <si>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</si>
  <si>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</si>
  <si>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квартал 2025 года"</t>
  </si>
  <si>
    <t xml:space="preserve">от                            2025 г.   №   </t>
  </si>
  <si>
    <t>Исполнено за              1 квартал  2025 г.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</si>
  <si>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</si>
  <si>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</si>
  <si>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1 11 09040 00 0000 120</t>
  </si>
  <si>
    <r>
      <t>ИСПОЛНЕНИЕ ДОХОДОВ РАЙОННОГО БЮДЖЕТА КАТАВ-ИВАНОВСКОГО МУНИЦИПАЛЬНОГО РАЙОНА  ЗА</t>
    </r>
    <r>
      <rPr>
        <b/>
        <sz val="16"/>
        <color indexed="18"/>
        <rFont val="Times New Roman Cyr"/>
        <charset val="204"/>
      </rPr>
      <t xml:space="preserve"> 1 квартал</t>
    </r>
    <r>
      <rPr>
        <b/>
        <sz val="16"/>
        <color indexed="18"/>
        <rFont val="Times New Roman Cyr"/>
        <family val="1"/>
        <charset val="204"/>
      </rPr>
      <t xml:space="preserve">  </t>
    </r>
    <r>
      <rPr>
        <b/>
        <sz val="16"/>
        <color indexed="18"/>
        <rFont val="Times New Roman Cyr"/>
        <charset val="204"/>
      </rPr>
      <t>2025</t>
    </r>
    <r>
      <rPr>
        <b/>
        <sz val="16"/>
        <color indexed="18"/>
        <rFont val="Times New Roman Cyr"/>
        <family val="1"/>
        <charset val="204"/>
      </rPr>
      <t xml:space="preserve"> ГОДА.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</si>
</sst>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?"/>
  </numFmts>
  <fonts count="40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  <font>
      <sz val="8"/>
      <color rgb="FF241E74"/>
      <name val="Times New Roman"/>
      <family val="1"/>
      <charset val="204"/>
    </font>
    <font>
      <sz val="11"/>
      <color rgb="FF241E74"/>
      <name val="Times New Roman"/>
      <family val="1"/>
      <charset val="204"/>
    </font>
    <font>
      <i/>
      <sz val="11"/>
      <color rgb="FF241E74"/>
      <name val="Times New Roman"/>
      <family val="1"/>
      <charset val="204"/>
    </font>
    <font>
      <sz val="11"/>
      <color rgb="FF26207A"/>
      <name val="Times New Roman Cyr"/>
      <family val="1"/>
      <charset val="204"/>
    </font>
    <font>
      <i/>
      <sz val="11"/>
      <color rgb="FF26207A"/>
      <name val="Times New Roman"/>
      <family val="1"/>
      <charset val="204"/>
    </font>
    <font>
      <b/>
      <sz val="16"/>
      <color indexed="18"/>
      <name val="Times New Roman Cyr"/>
      <charset val="204"/>
    </font>
    <font>
      <sz val="11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  <font>
      <sz val="11"/>
      <color rgb="FF00008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6"/>
      <color indexed="18"/>
      <name val="Times New Roman Cyr"/>
      <family val="1"/>
      <charset val="204"/>
    </font>
    <font>
      <sz val="16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5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0" fontId="20" fillId="3" borderId="1" xfId="0" applyFont="1" applyFill="1" applyBorder="1"/>
    <xf numFmtId="0" fontId="20" fillId="3" borderId="1" xfId="0" applyFont="1" applyFill="1" applyBorder="1" applyAlignment="1">
      <alignment horizontal="center" wrapText="1"/>
    </xf>
    <xf numFmtId="0" fontId="20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left" vertical="center" wrapText="1"/>
    </xf>
    <xf numFmtId="165" fontId="27" fillId="0" borderId="2" xfId="0" applyNumberFormat="1" applyFont="1" applyBorder="1" applyAlignment="1">
      <alignment horizontal="left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49" fontId="29" fillId="0" borderId="5" xfId="0" applyNumberFormat="1" applyFont="1" applyBorder="1" applyAlignment="1" applyProtection="1">
      <alignment horizontal="left" vertical="center" wrapText="1"/>
    </xf>
    <xf numFmtId="49" fontId="28" fillId="0" borderId="4" xfId="0" applyNumberFormat="1" applyFont="1" applyBorder="1" applyAlignment="1" applyProtection="1">
      <alignment horizontal="center" vertical="center" wrapText="1"/>
    </xf>
    <xf numFmtId="165" fontId="31" fillId="0" borderId="1" xfId="0" applyNumberFormat="1" applyFont="1" applyFill="1" applyBorder="1" applyAlignment="1">
      <alignment horizontal="left" vertical="center" wrapText="1"/>
    </xf>
    <xf numFmtId="49" fontId="27" fillId="0" borderId="1" xfId="0" applyNumberFormat="1" applyFont="1" applyBorder="1" applyAlignment="1" applyProtection="1">
      <alignment horizontal="left" vertical="center" wrapText="1"/>
    </xf>
    <xf numFmtId="49" fontId="27" fillId="0" borderId="3" xfId="0" applyNumberFormat="1" applyFont="1" applyBorder="1" applyAlignment="1" applyProtection="1">
      <alignment horizontal="left" vertical="center" wrapText="1"/>
    </xf>
    <xf numFmtId="3" fontId="34" fillId="0" borderId="1" xfId="0" applyNumberFormat="1" applyFont="1" applyFill="1" applyBorder="1" applyAlignment="1">
      <alignment horizontal="left" vertical="center" wrapText="1"/>
    </xf>
    <xf numFmtId="49" fontId="35" fillId="0" borderId="6" xfId="0" applyNumberFormat="1" applyFont="1" applyBorder="1" applyAlignment="1" applyProtection="1">
      <alignment horizontal="left" vertical="center" wrapText="1"/>
    </xf>
    <xf numFmtId="165" fontId="34" fillId="0" borderId="1" xfId="0" applyNumberFormat="1" applyFont="1" applyFill="1" applyBorder="1" applyAlignment="1">
      <alignment horizontal="left" vertical="center" wrapText="1"/>
    </xf>
    <xf numFmtId="49" fontId="36" fillId="0" borderId="2" xfId="0" applyNumberFormat="1" applyFont="1" applyBorder="1" applyAlignment="1" applyProtection="1">
      <alignment horizontal="left" vertical="center" wrapText="1"/>
    </xf>
    <xf numFmtId="49" fontId="36" fillId="0" borderId="3" xfId="0" applyNumberFormat="1" applyFont="1" applyBorder="1" applyAlignment="1" applyProtection="1">
      <alignment horizontal="left" vertical="center" wrapText="1"/>
    </xf>
    <xf numFmtId="166" fontId="36" fillId="0" borderId="1" xfId="0" applyNumberFormat="1" applyFont="1" applyBorder="1" applyAlignment="1" applyProtection="1">
      <alignment horizontal="left" vertical="center" wrapText="1"/>
    </xf>
    <xf numFmtId="49" fontId="35" fillId="0" borderId="7" xfId="0" applyNumberFormat="1" applyFont="1" applyBorder="1" applyAlignment="1" applyProtection="1">
      <alignment horizontal="center" vertical="center" wrapText="1"/>
    </xf>
    <xf numFmtId="49" fontId="36" fillId="0" borderId="8" xfId="0" applyNumberFormat="1" applyFont="1" applyBorder="1" applyAlignment="1" applyProtection="1">
      <alignment horizontal="left" vertical="center" wrapText="1"/>
    </xf>
    <xf numFmtId="49" fontId="36" fillId="0" borderId="1" xfId="0" applyNumberFormat="1" applyFont="1" applyBorder="1" applyAlignment="1" applyProtection="1">
      <alignment horizontal="left" vertical="center" wrapText="1"/>
    </xf>
    <xf numFmtId="49" fontId="36" fillId="0" borderId="9" xfId="0" applyNumberFormat="1" applyFont="1" applyBorder="1" applyAlignment="1" applyProtection="1">
      <alignment horizontal="left" vertical="center" wrapText="1"/>
    </xf>
    <xf numFmtId="164" fontId="0" fillId="0" borderId="0" xfId="0" applyNumberFormat="1"/>
    <xf numFmtId="165" fontId="36" fillId="0" borderId="1" xfId="0" applyNumberFormat="1" applyFont="1" applyBorder="1" applyAlignment="1" applyProtection="1">
      <alignment horizontal="left" vertical="center" wrapText="1"/>
    </xf>
    <xf numFmtId="4" fontId="9" fillId="3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21" fillId="3" borderId="1" xfId="0" applyNumberFormat="1" applyFont="1" applyFill="1" applyBorder="1"/>
    <xf numFmtId="165" fontId="27" fillId="0" borderId="1" xfId="0" applyNumberFormat="1" applyFont="1" applyBorder="1" applyAlignment="1" applyProtection="1">
      <alignment horizontal="left" vertical="center" wrapText="1"/>
    </xf>
    <xf numFmtId="166" fontId="27" fillId="0" borderId="2" xfId="0" applyNumberFormat="1" applyFont="1" applyBorder="1" applyAlignment="1" applyProtection="1">
      <alignment horizontal="left" vertical="center" wrapText="1"/>
    </xf>
    <xf numFmtId="0" fontId="26" fillId="0" borderId="0" xfId="0" applyFont="1" applyBorder="1" applyAlignment="1">
      <alignment horizontal="left" wrapText="1"/>
    </xf>
    <xf numFmtId="0" fontId="26" fillId="0" borderId="0" xfId="0" applyFont="1" applyAlignment="1"/>
    <xf numFmtId="0" fontId="26" fillId="0" borderId="0" xfId="0" applyFont="1" applyAlignment="1">
      <alignment horizontal="left" vertical="top" wrapText="1"/>
    </xf>
    <xf numFmtId="0" fontId="26" fillId="0" borderId="0" xfId="0" applyFont="1" applyAlignment="1">
      <alignment horizontal="right"/>
    </xf>
    <xf numFmtId="4" fontId="37" fillId="0" borderId="1" xfId="0" applyNumberFormat="1" applyFont="1" applyBorder="1"/>
    <xf numFmtId="0" fontId="38" fillId="0" borderId="0" xfId="0" applyFont="1" applyFill="1" applyAlignment="1">
      <alignment horizontal="center" vertical="center" wrapText="1"/>
    </xf>
    <xf numFmtId="0" fontId="39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000080"/>
      <color rgb="FF30289C"/>
      <color rgb="FF241E74"/>
      <color rgb="FFFFFFC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5"/>
  <sheetViews>
    <sheetView tabSelected="1" view="pageBreakPreview" zoomScaleNormal="100" zoomScaleSheetLayoutView="100" workbookViewId="0">
      <selection activeCell="D6" sqref="D6"/>
    </sheetView>
  </sheetViews>
  <sheetFormatPr defaultRowHeight="12.75" x14ac:dyDescent="0.2"/>
  <cols>
    <col min="1" max="1" width="20.28515625" style="15" customWidth="1"/>
    <col min="2" max="2" width="97.42578125" style="4" customWidth="1"/>
    <col min="3" max="3" width="19.85546875" customWidth="1"/>
    <col min="4" max="4" width="12.42578125" customWidth="1"/>
  </cols>
  <sheetData>
    <row r="1" spans="1:4" ht="17.25" customHeight="1" x14ac:dyDescent="0.2">
      <c r="B1" s="8"/>
      <c r="C1" s="81" t="s">
        <v>86</v>
      </c>
      <c r="D1" s="81"/>
    </row>
    <row r="2" spans="1:4" ht="84.75" customHeight="1" x14ac:dyDescent="0.2">
      <c r="B2" s="10"/>
      <c r="C2" s="80" t="s">
        <v>171</v>
      </c>
      <c r="D2" s="80"/>
    </row>
    <row r="3" spans="1:4" ht="17.25" customHeight="1" x14ac:dyDescent="0.2">
      <c r="B3" s="9"/>
      <c r="C3" s="78" t="s">
        <v>172</v>
      </c>
      <c r="D3" s="79"/>
    </row>
    <row r="4" spans="1:4" ht="15.75" customHeight="1" x14ac:dyDescent="0.2">
      <c r="A4" s="83" t="s">
        <v>177</v>
      </c>
      <c r="B4" s="83"/>
      <c r="C4" s="84"/>
    </row>
    <row r="5" spans="1:4" ht="29.25" customHeight="1" x14ac:dyDescent="0.2">
      <c r="A5" s="83"/>
      <c r="B5" s="83"/>
      <c r="C5" s="84"/>
    </row>
    <row r="6" spans="1:4" ht="14.25" customHeight="1" x14ac:dyDescent="0.2">
      <c r="A6" s="20"/>
      <c r="C6" s="18"/>
    </row>
    <row r="7" spans="1:4" s="5" customFormat="1" ht="33.75" customHeight="1" x14ac:dyDescent="0.2">
      <c r="A7" s="3" t="s">
        <v>4</v>
      </c>
      <c r="B7" s="40" t="s">
        <v>3</v>
      </c>
      <c r="C7" s="34" t="s">
        <v>173</v>
      </c>
    </row>
    <row r="8" spans="1:4" s="6" customFormat="1" ht="25.5" customHeight="1" x14ac:dyDescent="0.25">
      <c r="A8" s="29" t="s">
        <v>13</v>
      </c>
      <c r="B8" s="41" t="s">
        <v>35</v>
      </c>
      <c r="C8" s="64">
        <f>SUM(C9,C13,C20,C24,C25,C31,C33,C34,C38,C39,C18,C11)</f>
        <v>141174749.32999998</v>
      </c>
    </row>
    <row r="9" spans="1:4" s="11" customFormat="1" ht="24" customHeight="1" x14ac:dyDescent="0.2">
      <c r="A9" s="2" t="s">
        <v>14</v>
      </c>
      <c r="B9" s="13" t="s">
        <v>8</v>
      </c>
      <c r="C9" s="65">
        <f>SUM(C10)</f>
        <v>78691844.269999996</v>
      </c>
    </row>
    <row r="10" spans="1:4" ht="21.75" customHeight="1" x14ac:dyDescent="0.2">
      <c r="A10" s="1" t="s">
        <v>38</v>
      </c>
      <c r="B10" s="17" t="s">
        <v>11</v>
      </c>
      <c r="C10" s="66">
        <v>78691844.269999996</v>
      </c>
    </row>
    <row r="11" spans="1:4" s="11" customFormat="1" ht="22.5" customHeight="1" x14ac:dyDescent="0.2">
      <c r="A11" s="2" t="s">
        <v>80</v>
      </c>
      <c r="B11" s="13" t="s">
        <v>81</v>
      </c>
      <c r="C11" s="65">
        <f>SUM(C12)</f>
        <v>1599280.16</v>
      </c>
    </row>
    <row r="12" spans="1:4" ht="20.25" customHeight="1" x14ac:dyDescent="0.2">
      <c r="A12" s="1" t="s">
        <v>82</v>
      </c>
      <c r="B12" s="17" t="s">
        <v>83</v>
      </c>
      <c r="C12" s="66">
        <v>1599280.16</v>
      </c>
    </row>
    <row r="13" spans="1:4" s="11" customFormat="1" ht="22.5" customHeight="1" x14ac:dyDescent="0.2">
      <c r="A13" s="2" t="s">
        <v>15</v>
      </c>
      <c r="B13" s="13" t="s">
        <v>1</v>
      </c>
      <c r="C13" s="65">
        <f>SUM(C14:C17)</f>
        <v>10570770.050000001</v>
      </c>
    </row>
    <row r="14" spans="1:4" ht="22.5" customHeight="1" x14ac:dyDescent="0.2">
      <c r="A14" s="1" t="s">
        <v>87</v>
      </c>
      <c r="B14" s="17" t="s">
        <v>88</v>
      </c>
      <c r="C14" s="66">
        <v>8837245.7100000009</v>
      </c>
    </row>
    <row r="15" spans="1:4" ht="24" customHeight="1" x14ac:dyDescent="0.2">
      <c r="A15" s="1" t="s">
        <v>16</v>
      </c>
      <c r="B15" s="17" t="s">
        <v>5</v>
      </c>
      <c r="C15" s="66">
        <v>6085</v>
      </c>
    </row>
    <row r="16" spans="1:4" ht="22.5" customHeight="1" x14ac:dyDescent="0.2">
      <c r="A16" s="1" t="s">
        <v>101</v>
      </c>
      <c r="B16" s="17" t="s">
        <v>102</v>
      </c>
      <c r="C16" s="66">
        <v>0</v>
      </c>
    </row>
    <row r="17" spans="1:3" ht="22.5" customHeight="1" x14ac:dyDescent="0.2">
      <c r="A17" s="1" t="s">
        <v>89</v>
      </c>
      <c r="B17" s="17" t="s">
        <v>70</v>
      </c>
      <c r="C17" s="66">
        <v>1727439.34</v>
      </c>
    </row>
    <row r="18" spans="1:3" s="11" customFormat="1" ht="29.25" customHeight="1" x14ac:dyDescent="0.2">
      <c r="A18" s="2" t="s">
        <v>36</v>
      </c>
      <c r="B18" s="13" t="s">
        <v>37</v>
      </c>
      <c r="C18" s="65">
        <f>SUM(C19)</f>
        <v>638386</v>
      </c>
    </row>
    <row r="19" spans="1:3" ht="23.25" customHeight="1" x14ac:dyDescent="0.2">
      <c r="A19" s="1" t="s">
        <v>39</v>
      </c>
      <c r="B19" s="17" t="s">
        <v>40</v>
      </c>
      <c r="C19" s="66">
        <v>638386</v>
      </c>
    </row>
    <row r="20" spans="1:3" s="11" customFormat="1" ht="21" customHeight="1" x14ac:dyDescent="0.25">
      <c r="A20" s="2" t="s">
        <v>17</v>
      </c>
      <c r="B20" s="14" t="s">
        <v>9</v>
      </c>
      <c r="C20" s="67">
        <f>SUM(C21:C23)</f>
        <v>3697064.91</v>
      </c>
    </row>
    <row r="21" spans="1:3" ht="28.5" customHeight="1" x14ac:dyDescent="0.25">
      <c r="A21" s="1" t="s">
        <v>90</v>
      </c>
      <c r="B21" s="16" t="s">
        <v>41</v>
      </c>
      <c r="C21" s="68">
        <v>3697064.91</v>
      </c>
    </row>
    <row r="22" spans="1:3" ht="45.75" hidden="1" customHeight="1" x14ac:dyDescent="0.25">
      <c r="A22" s="1" t="s">
        <v>92</v>
      </c>
      <c r="B22" s="16" t="s">
        <v>93</v>
      </c>
      <c r="C22" s="68"/>
    </row>
    <row r="23" spans="1:3" ht="30" customHeight="1" x14ac:dyDescent="0.25">
      <c r="A23" s="1" t="s">
        <v>91</v>
      </c>
      <c r="B23" s="16" t="s">
        <v>85</v>
      </c>
      <c r="C23" s="68">
        <v>0</v>
      </c>
    </row>
    <row r="24" spans="1:3" s="11" customFormat="1" ht="29.25" customHeight="1" x14ac:dyDescent="0.25">
      <c r="A24" s="2" t="s">
        <v>28</v>
      </c>
      <c r="B24" s="19" t="s">
        <v>29</v>
      </c>
      <c r="C24" s="67">
        <v>0</v>
      </c>
    </row>
    <row r="25" spans="1:3" s="11" customFormat="1" ht="30" customHeight="1" x14ac:dyDescent="0.2">
      <c r="A25" s="2" t="s">
        <v>18</v>
      </c>
      <c r="B25" s="39" t="s">
        <v>6</v>
      </c>
      <c r="C25" s="65">
        <f>SUM(C26:C30)</f>
        <v>2205236.2300000004</v>
      </c>
    </row>
    <row r="26" spans="1:3" ht="46.5" customHeight="1" x14ac:dyDescent="0.2">
      <c r="A26" s="1" t="s">
        <v>76</v>
      </c>
      <c r="B26" s="16" t="s">
        <v>74</v>
      </c>
      <c r="C26" s="69">
        <v>1938425.32</v>
      </c>
    </row>
    <row r="27" spans="1:3" ht="46.5" customHeight="1" x14ac:dyDescent="0.2">
      <c r="A27" s="48" t="s">
        <v>130</v>
      </c>
      <c r="B27" s="47" t="s">
        <v>129</v>
      </c>
      <c r="C27" s="66">
        <v>1147.52</v>
      </c>
    </row>
    <row r="28" spans="1:3" ht="42.75" customHeight="1" x14ac:dyDescent="0.2">
      <c r="A28" s="1" t="s">
        <v>65</v>
      </c>
      <c r="B28" s="16" t="s">
        <v>72</v>
      </c>
      <c r="C28" s="66">
        <v>2006.55</v>
      </c>
    </row>
    <row r="29" spans="1:3" ht="31.5" customHeight="1" x14ac:dyDescent="0.2">
      <c r="A29" s="1" t="s">
        <v>71</v>
      </c>
      <c r="B29" s="16" t="s">
        <v>73</v>
      </c>
      <c r="C29" s="66">
        <v>256747.2</v>
      </c>
    </row>
    <row r="30" spans="1:3" ht="30" customHeight="1" x14ac:dyDescent="0.2">
      <c r="A30" s="1" t="s">
        <v>176</v>
      </c>
      <c r="B30" s="42" t="s">
        <v>75</v>
      </c>
      <c r="C30" s="66">
        <v>6909.64</v>
      </c>
    </row>
    <row r="31" spans="1:3" s="11" customFormat="1" ht="21.75" customHeight="1" x14ac:dyDescent="0.2">
      <c r="A31" s="2" t="s">
        <v>19</v>
      </c>
      <c r="B31" s="19" t="s">
        <v>2</v>
      </c>
      <c r="C31" s="65">
        <f>C32</f>
        <v>547341.93999999994</v>
      </c>
    </row>
    <row r="32" spans="1:3" ht="21" customHeight="1" x14ac:dyDescent="0.2">
      <c r="A32" s="1" t="s">
        <v>20</v>
      </c>
      <c r="B32" s="16" t="s">
        <v>0</v>
      </c>
      <c r="C32" s="66">
        <v>547341.93999999994</v>
      </c>
    </row>
    <row r="33" spans="1:3" s="11" customFormat="1" ht="27" customHeight="1" x14ac:dyDescent="0.2">
      <c r="A33" s="2" t="s">
        <v>30</v>
      </c>
      <c r="B33" s="14" t="s">
        <v>31</v>
      </c>
      <c r="C33" s="65">
        <v>19120762.960000001</v>
      </c>
    </row>
    <row r="34" spans="1:3" s="11" customFormat="1" ht="24.75" customHeight="1" x14ac:dyDescent="0.2">
      <c r="A34" s="2" t="s">
        <v>21</v>
      </c>
      <c r="B34" s="19" t="s">
        <v>12</v>
      </c>
      <c r="C34" s="65">
        <f>SUM(C35:C37)</f>
        <v>17034305.109999999</v>
      </c>
    </row>
    <row r="35" spans="1:3" ht="20.25" customHeight="1" x14ac:dyDescent="0.2">
      <c r="A35" s="1" t="s">
        <v>32</v>
      </c>
      <c r="B35" s="16" t="s">
        <v>42</v>
      </c>
      <c r="C35" s="66">
        <v>0</v>
      </c>
    </row>
    <row r="36" spans="1:3" ht="20.25" customHeight="1" x14ac:dyDescent="0.2">
      <c r="A36" s="1" t="s">
        <v>45</v>
      </c>
      <c r="B36" s="52" t="s">
        <v>43</v>
      </c>
      <c r="C36" s="66">
        <v>4111134.7</v>
      </c>
    </row>
    <row r="37" spans="1:3" ht="20.25" customHeight="1" x14ac:dyDescent="0.2">
      <c r="A37" s="1" t="s">
        <v>146</v>
      </c>
      <c r="B37" s="53" t="s">
        <v>145</v>
      </c>
      <c r="C37" s="66">
        <v>12923170.41</v>
      </c>
    </row>
    <row r="38" spans="1:3" s="11" customFormat="1" ht="21" customHeight="1" x14ac:dyDescent="0.2">
      <c r="A38" s="2" t="s">
        <v>22</v>
      </c>
      <c r="B38" s="19" t="s">
        <v>10</v>
      </c>
      <c r="C38" s="65">
        <v>358683.72</v>
      </c>
    </row>
    <row r="39" spans="1:3" s="11" customFormat="1" ht="21" customHeight="1" x14ac:dyDescent="0.2">
      <c r="A39" s="2" t="s">
        <v>33</v>
      </c>
      <c r="B39" s="19" t="s">
        <v>34</v>
      </c>
      <c r="C39" s="65">
        <f>SUM(C40:C42)</f>
        <v>6711073.9800000004</v>
      </c>
    </row>
    <row r="40" spans="1:3" ht="20.25" customHeight="1" x14ac:dyDescent="0.2">
      <c r="A40" s="1" t="s">
        <v>44</v>
      </c>
      <c r="B40" s="17" t="s">
        <v>46</v>
      </c>
      <c r="C40" s="66">
        <v>1173.98</v>
      </c>
    </row>
    <row r="41" spans="1:3" ht="20.25" customHeight="1" x14ac:dyDescent="0.2">
      <c r="A41" s="1" t="s">
        <v>60</v>
      </c>
      <c r="B41" s="17" t="s">
        <v>61</v>
      </c>
      <c r="C41" s="66">
        <v>9900</v>
      </c>
    </row>
    <row r="42" spans="1:3" ht="20.25" customHeight="1" x14ac:dyDescent="0.2">
      <c r="A42" s="1" t="s">
        <v>147</v>
      </c>
      <c r="B42" s="53" t="s">
        <v>148</v>
      </c>
      <c r="C42" s="66">
        <v>6700000</v>
      </c>
    </row>
    <row r="43" spans="1:3" s="11" customFormat="1" ht="25.5" customHeight="1" x14ac:dyDescent="0.2">
      <c r="A43" s="29" t="s">
        <v>23</v>
      </c>
      <c r="B43" s="30" t="s">
        <v>7</v>
      </c>
      <c r="C43" s="70">
        <f>SUM(C45,C50,C66,C83,C89,C92,C93,C90)</f>
        <v>196780303.25</v>
      </c>
    </row>
    <row r="44" spans="1:3" s="11" customFormat="1" ht="33.75" customHeight="1" x14ac:dyDescent="0.2">
      <c r="A44" s="45" t="s">
        <v>62</v>
      </c>
      <c r="B44" s="46" t="s">
        <v>63</v>
      </c>
      <c r="C44" s="71">
        <f>SUM(C45,C50,C66,C83)</f>
        <v>196780303.25</v>
      </c>
    </row>
    <row r="45" spans="1:3" s="11" customFormat="1" ht="24" customHeight="1" x14ac:dyDescent="0.2">
      <c r="A45" s="21" t="s">
        <v>107</v>
      </c>
      <c r="B45" s="25" t="s">
        <v>24</v>
      </c>
      <c r="C45" s="65">
        <f>SUM(C46:C49)</f>
        <v>15022475</v>
      </c>
    </row>
    <row r="46" spans="1:3" ht="26.25" customHeight="1" x14ac:dyDescent="0.2">
      <c r="A46" s="24" t="s">
        <v>105</v>
      </c>
      <c r="B46" s="26" t="s">
        <v>77</v>
      </c>
      <c r="C46" s="66">
        <v>11278435</v>
      </c>
    </row>
    <row r="47" spans="1:3" ht="29.25" customHeight="1" x14ac:dyDescent="0.2">
      <c r="A47" s="24" t="s">
        <v>106</v>
      </c>
      <c r="B47" s="26" t="s">
        <v>78</v>
      </c>
      <c r="C47" s="66">
        <v>16600</v>
      </c>
    </row>
    <row r="48" spans="1:3" ht="32.25" customHeight="1" x14ac:dyDescent="0.2">
      <c r="A48" s="24" t="s">
        <v>131</v>
      </c>
      <c r="B48" s="51" t="s">
        <v>140</v>
      </c>
      <c r="C48" s="66">
        <v>3727440</v>
      </c>
    </row>
    <row r="49" spans="1:3" ht="22.5" customHeight="1" x14ac:dyDescent="0.2">
      <c r="A49" s="24" t="s">
        <v>141</v>
      </c>
      <c r="B49" s="50" t="s">
        <v>142</v>
      </c>
      <c r="C49" s="66">
        <v>0</v>
      </c>
    </row>
    <row r="50" spans="1:3" s="11" customFormat="1" ht="33" customHeight="1" x14ac:dyDescent="0.2">
      <c r="A50" s="21" t="s">
        <v>108</v>
      </c>
      <c r="B50" s="22" t="s">
        <v>25</v>
      </c>
      <c r="C50" s="65">
        <f>SUM(C51:C65)</f>
        <v>29818054.170000002</v>
      </c>
    </row>
    <row r="51" spans="1:3" s="7" customFormat="1" ht="27" hidden="1" customHeight="1" x14ac:dyDescent="0.2">
      <c r="A51" s="24" t="s">
        <v>133</v>
      </c>
      <c r="B51" s="28" t="s">
        <v>132</v>
      </c>
      <c r="C51" s="66"/>
    </row>
    <row r="52" spans="1:3" s="7" customFormat="1" ht="0.75" hidden="1" customHeight="1" x14ac:dyDescent="0.2">
      <c r="A52" s="24" t="s">
        <v>135</v>
      </c>
      <c r="B52" s="49" t="s">
        <v>134</v>
      </c>
      <c r="C52" s="66"/>
    </row>
    <row r="53" spans="1:3" s="7" customFormat="1" ht="32.25" hidden="1" customHeight="1" x14ac:dyDescent="0.2">
      <c r="A53" s="24" t="s">
        <v>136</v>
      </c>
      <c r="B53" s="50" t="s">
        <v>137</v>
      </c>
      <c r="C53" s="66"/>
    </row>
    <row r="54" spans="1:3" s="7" customFormat="1" ht="45.75" hidden="1" customHeight="1" x14ac:dyDescent="0.2">
      <c r="A54" s="24" t="s">
        <v>162</v>
      </c>
      <c r="B54" s="55" t="s">
        <v>161</v>
      </c>
      <c r="C54" s="66">
        <v>0</v>
      </c>
    </row>
    <row r="55" spans="1:3" s="7" customFormat="1" ht="30.75" customHeight="1" x14ac:dyDescent="0.2">
      <c r="A55" s="24" t="s">
        <v>110</v>
      </c>
      <c r="B55" s="54" t="s">
        <v>94</v>
      </c>
      <c r="C55" s="66">
        <v>20205982.32</v>
      </c>
    </row>
    <row r="56" spans="1:3" s="7" customFormat="1" ht="42" hidden="1" customHeight="1" x14ac:dyDescent="0.2">
      <c r="A56" s="24" t="s">
        <v>149</v>
      </c>
      <c r="B56" s="56" t="s">
        <v>150</v>
      </c>
      <c r="C56" s="66">
        <v>0</v>
      </c>
    </row>
    <row r="57" spans="1:3" s="7" customFormat="1" ht="36.75" hidden="1" customHeight="1" x14ac:dyDescent="0.2">
      <c r="A57" s="24" t="s">
        <v>163</v>
      </c>
      <c r="B57" s="60" t="s">
        <v>164</v>
      </c>
      <c r="C57" s="66">
        <v>0</v>
      </c>
    </row>
    <row r="58" spans="1:3" s="7" customFormat="1" ht="60.75" hidden="1" customHeight="1" x14ac:dyDescent="0.2">
      <c r="A58" s="24" t="s">
        <v>151</v>
      </c>
      <c r="B58" s="57" t="s">
        <v>152</v>
      </c>
      <c r="C58" s="66">
        <v>0</v>
      </c>
    </row>
    <row r="59" spans="1:3" s="7" customFormat="1" ht="44.25" customHeight="1" x14ac:dyDescent="0.2">
      <c r="A59" s="24" t="s">
        <v>135</v>
      </c>
      <c r="B59" s="55" t="s">
        <v>134</v>
      </c>
      <c r="C59" s="66">
        <v>2560041.1800000002</v>
      </c>
    </row>
    <row r="60" spans="1:3" s="7" customFormat="1" ht="30.75" customHeight="1" x14ac:dyDescent="0.2">
      <c r="A60" s="24" t="s">
        <v>138</v>
      </c>
      <c r="B60" s="28" t="s">
        <v>139</v>
      </c>
      <c r="C60" s="66">
        <v>2402082</v>
      </c>
    </row>
    <row r="61" spans="1:3" s="7" customFormat="1" ht="28.5" hidden="1" customHeight="1" x14ac:dyDescent="0.2">
      <c r="A61" s="24" t="s">
        <v>143</v>
      </c>
      <c r="B61" s="51" t="s">
        <v>144</v>
      </c>
      <c r="C61" s="66">
        <v>0</v>
      </c>
    </row>
    <row r="62" spans="1:3" s="7" customFormat="1" ht="32.25" hidden="1" customHeight="1" x14ac:dyDescent="0.2">
      <c r="A62" s="24" t="s">
        <v>104</v>
      </c>
      <c r="B62" s="60" t="s">
        <v>109</v>
      </c>
      <c r="C62" s="66">
        <v>0</v>
      </c>
    </row>
    <row r="63" spans="1:3" s="7" customFormat="1" ht="32.25" hidden="1" customHeight="1" x14ac:dyDescent="0.2">
      <c r="A63" s="24" t="s">
        <v>165</v>
      </c>
      <c r="B63" s="55" t="s">
        <v>166</v>
      </c>
      <c r="C63" s="66">
        <v>0</v>
      </c>
    </row>
    <row r="64" spans="1:3" s="7" customFormat="1" ht="32.25" customHeight="1" x14ac:dyDescent="0.2">
      <c r="A64" s="24" t="s">
        <v>110</v>
      </c>
      <c r="B64" s="50" t="s">
        <v>94</v>
      </c>
      <c r="C64" s="66">
        <v>0</v>
      </c>
    </row>
    <row r="65" spans="1:3" s="7" customFormat="1" ht="22.5" customHeight="1" x14ac:dyDescent="0.2">
      <c r="A65" s="24" t="s">
        <v>111</v>
      </c>
      <c r="B65" s="43" t="s">
        <v>47</v>
      </c>
      <c r="C65" s="66">
        <v>4649948.67</v>
      </c>
    </row>
    <row r="66" spans="1:3" s="7" customFormat="1" ht="24.75" customHeight="1" x14ac:dyDescent="0.2">
      <c r="A66" s="21" t="s">
        <v>113</v>
      </c>
      <c r="B66" s="25" t="s">
        <v>55</v>
      </c>
      <c r="C66" s="72">
        <f>SUM(C67:C82)</f>
        <v>142124810.76000002</v>
      </c>
    </row>
    <row r="67" spans="1:3" s="12" customFormat="1" ht="32.25" customHeight="1" x14ac:dyDescent="0.2">
      <c r="A67" s="24" t="s">
        <v>112</v>
      </c>
      <c r="B67" s="28" t="s">
        <v>51</v>
      </c>
      <c r="C67" s="73">
        <v>97768.07</v>
      </c>
    </row>
    <row r="68" spans="1:3" s="7" customFormat="1" ht="29.25" customHeight="1" x14ac:dyDescent="0.2">
      <c r="A68" s="24" t="s">
        <v>114</v>
      </c>
      <c r="B68" s="28" t="s">
        <v>52</v>
      </c>
      <c r="C68" s="66">
        <v>11470566</v>
      </c>
    </row>
    <row r="69" spans="1:3" s="7" customFormat="1" ht="24.75" customHeight="1" x14ac:dyDescent="0.2">
      <c r="A69" s="24" t="s">
        <v>115</v>
      </c>
      <c r="B69" s="28" t="s">
        <v>53</v>
      </c>
      <c r="C69" s="74">
        <v>115547256.14</v>
      </c>
    </row>
    <row r="70" spans="1:3" ht="33.75" customHeight="1" x14ac:dyDescent="0.2">
      <c r="A70" s="24" t="s">
        <v>116</v>
      </c>
      <c r="B70" s="55" t="s">
        <v>167</v>
      </c>
      <c r="C70" s="66">
        <v>3321473.11</v>
      </c>
    </row>
    <row r="71" spans="1:3" ht="48.75" customHeight="1" x14ac:dyDescent="0.2">
      <c r="A71" s="1" t="s">
        <v>117</v>
      </c>
      <c r="B71" s="28" t="s">
        <v>95</v>
      </c>
      <c r="C71" s="66">
        <v>1096947.48</v>
      </c>
    </row>
    <row r="72" spans="1:3" ht="46.5" customHeight="1" x14ac:dyDescent="0.2">
      <c r="A72" s="58" t="s">
        <v>154</v>
      </c>
      <c r="B72" s="59" t="s">
        <v>153</v>
      </c>
      <c r="C72" s="66">
        <v>1666666.67</v>
      </c>
    </row>
    <row r="73" spans="1:3" ht="31.5" customHeight="1" x14ac:dyDescent="0.2">
      <c r="A73" s="1" t="s">
        <v>118</v>
      </c>
      <c r="B73" s="60" t="s">
        <v>155</v>
      </c>
      <c r="C73" s="66">
        <v>641948</v>
      </c>
    </row>
    <row r="74" spans="1:3" ht="43.5" customHeight="1" x14ac:dyDescent="0.2">
      <c r="A74" s="1" t="s">
        <v>119</v>
      </c>
      <c r="B74" s="28" t="s">
        <v>103</v>
      </c>
      <c r="C74" s="66">
        <v>0</v>
      </c>
    </row>
    <row r="75" spans="1:3" ht="29.25" hidden="1" customHeight="1" x14ac:dyDescent="0.2">
      <c r="A75" s="1" t="s">
        <v>120</v>
      </c>
      <c r="B75" s="44" t="s">
        <v>84</v>
      </c>
      <c r="C75" s="66"/>
    </row>
    <row r="76" spans="1:3" ht="45" x14ac:dyDescent="0.2">
      <c r="A76" s="24" t="s">
        <v>121</v>
      </c>
      <c r="B76" s="28" t="s">
        <v>96</v>
      </c>
      <c r="C76" s="66">
        <v>2384017.34</v>
      </c>
    </row>
    <row r="77" spans="1:3" ht="30" customHeight="1" x14ac:dyDescent="0.2">
      <c r="A77" s="24" t="s">
        <v>122</v>
      </c>
      <c r="B77" s="28" t="s">
        <v>48</v>
      </c>
      <c r="C77" s="66">
        <v>5324234.21</v>
      </c>
    </row>
    <row r="78" spans="1:3" ht="45.75" hidden="1" customHeight="1" x14ac:dyDescent="0.2">
      <c r="A78" s="24" t="s">
        <v>123</v>
      </c>
      <c r="B78" s="28" t="s">
        <v>50</v>
      </c>
      <c r="C78" s="66">
        <v>0</v>
      </c>
    </row>
    <row r="79" spans="1:3" ht="60.75" hidden="1" customHeight="1" x14ac:dyDescent="0.2">
      <c r="A79" s="1" t="s">
        <v>124</v>
      </c>
      <c r="B79" s="28" t="s">
        <v>97</v>
      </c>
      <c r="C79" s="66">
        <v>0</v>
      </c>
    </row>
    <row r="80" spans="1:3" ht="28.5" hidden="1" customHeight="1" x14ac:dyDescent="0.2">
      <c r="A80" s="1" t="s">
        <v>99</v>
      </c>
      <c r="B80" s="28" t="s">
        <v>98</v>
      </c>
      <c r="C80" s="66">
        <v>0</v>
      </c>
    </row>
    <row r="81" spans="1:4" ht="30" customHeight="1" x14ac:dyDescent="0.2">
      <c r="A81" s="24" t="s">
        <v>125</v>
      </c>
      <c r="B81" s="28" t="s">
        <v>49</v>
      </c>
      <c r="C81" s="66">
        <v>573933.74</v>
      </c>
    </row>
    <row r="82" spans="1:4" ht="23.25" customHeight="1" x14ac:dyDescent="0.2">
      <c r="A82" s="1" t="s">
        <v>126</v>
      </c>
      <c r="B82" s="28" t="s">
        <v>54</v>
      </c>
      <c r="C82" s="66">
        <v>0</v>
      </c>
    </row>
    <row r="83" spans="1:4" ht="22.5" customHeight="1" x14ac:dyDescent="0.25">
      <c r="A83" s="2" t="s">
        <v>127</v>
      </c>
      <c r="B83" s="23" t="s">
        <v>26</v>
      </c>
      <c r="C83" s="82">
        <f>SUM(C84:C88)</f>
        <v>9814963.3200000003</v>
      </c>
    </row>
    <row r="84" spans="1:4" ht="48.75" customHeight="1" x14ac:dyDescent="0.2">
      <c r="A84" s="24" t="s">
        <v>128</v>
      </c>
      <c r="B84" s="27" t="s">
        <v>79</v>
      </c>
      <c r="C84" s="66">
        <v>3324495</v>
      </c>
    </row>
    <row r="85" spans="1:4" ht="90.75" customHeight="1" x14ac:dyDescent="0.2">
      <c r="A85" s="24" t="s">
        <v>174</v>
      </c>
      <c r="B85" s="77" t="s">
        <v>175</v>
      </c>
      <c r="C85" s="66">
        <v>131223</v>
      </c>
    </row>
    <row r="86" spans="1:4" ht="47.25" customHeight="1" x14ac:dyDescent="0.2">
      <c r="A86" s="24" t="s">
        <v>156</v>
      </c>
      <c r="B86" s="76" t="s">
        <v>168</v>
      </c>
      <c r="C86" s="66">
        <v>288145.32</v>
      </c>
    </row>
    <row r="87" spans="1:4" ht="76.5" customHeight="1" x14ac:dyDescent="0.2">
      <c r="A87" s="24" t="s">
        <v>157</v>
      </c>
      <c r="B87" s="63" t="s">
        <v>158</v>
      </c>
      <c r="C87" s="66">
        <v>6071100</v>
      </c>
      <c r="D87" s="62"/>
    </row>
    <row r="88" spans="1:4" ht="21.75" customHeight="1" x14ac:dyDescent="0.2">
      <c r="A88" s="24" t="s">
        <v>159</v>
      </c>
      <c r="B88" s="61" t="s">
        <v>160</v>
      </c>
      <c r="C88" s="66">
        <v>0</v>
      </c>
    </row>
    <row r="89" spans="1:4" ht="24" customHeight="1" x14ac:dyDescent="0.2">
      <c r="A89" s="35" t="s">
        <v>100</v>
      </c>
      <c r="B89" s="36" t="s">
        <v>64</v>
      </c>
      <c r="C89" s="72">
        <v>0</v>
      </c>
    </row>
    <row r="90" spans="1:4" ht="44.25" customHeight="1" x14ac:dyDescent="0.2">
      <c r="A90" s="35" t="s">
        <v>169</v>
      </c>
      <c r="B90" s="36" t="s">
        <v>170</v>
      </c>
      <c r="C90" s="72">
        <v>0</v>
      </c>
    </row>
    <row r="91" spans="1:4" ht="44.25" customHeight="1" x14ac:dyDescent="0.2">
      <c r="A91" s="35" t="s">
        <v>66</v>
      </c>
      <c r="B91" s="36" t="s">
        <v>68</v>
      </c>
      <c r="C91" s="72">
        <f>C92</f>
        <v>1638000</v>
      </c>
    </row>
    <row r="92" spans="1:4" ht="30.75" customHeight="1" x14ac:dyDescent="0.2">
      <c r="A92" s="37" t="s">
        <v>67</v>
      </c>
      <c r="B92" s="38" t="s">
        <v>69</v>
      </c>
      <c r="C92" s="66">
        <v>1638000</v>
      </c>
    </row>
    <row r="93" spans="1:4" ht="30" customHeight="1" x14ac:dyDescent="0.2">
      <c r="A93" s="35" t="s">
        <v>56</v>
      </c>
      <c r="B93" s="36" t="s">
        <v>59</v>
      </c>
      <c r="C93" s="72">
        <f>C94</f>
        <v>-1638000</v>
      </c>
    </row>
    <row r="94" spans="1:4" ht="33.75" customHeight="1" x14ac:dyDescent="0.2">
      <c r="A94" s="37" t="s">
        <v>57</v>
      </c>
      <c r="B94" s="38" t="s">
        <v>58</v>
      </c>
      <c r="C94" s="66">
        <v>-1638000</v>
      </c>
    </row>
    <row r="95" spans="1:4" s="33" customFormat="1" ht="20.25" x14ac:dyDescent="0.3">
      <c r="A95" s="31"/>
      <c r="B95" s="32" t="s">
        <v>27</v>
      </c>
      <c r="C95" s="75">
        <f>SUM(C8,C43)</f>
        <v>337955052.57999998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19685039370078741" header="0.27559055118110237" footer="0.15748031496062992"/>
  <pageSetup paperSize="9" scale="63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2025-04-15T06:24:54Z</cp:lastPrinted>
  <dcterms:created xsi:type="dcterms:W3CDTF">1998-06-04T11:46:36Z</dcterms:created>
  <dcterms:modified xsi:type="dcterms:W3CDTF">2025-04-15T06:36:48Z</dcterms:modified>
</cp:coreProperties>
</file>